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<sst xmlns="http://schemas.openxmlformats.org/spreadsheetml/2006/main" count="57">
  <si>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</si>
  <si>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</si>
  <si>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</si>
  <si>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</si>
  <si>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</si>
  <si>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</si>
  <si>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</si>
  <si>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</si>
  <si>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</si>
  <si>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</si>
  <si>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</si>
  <si>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</si>
  <si>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</si>
  <si>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</si>
  <si>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</si>
  <si>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</si>
  <si>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</si>
  <si>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</si>
  <si>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</si>
  <si>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</si>
  <si>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</si>
  <si>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</si>
  <si>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https://hxy214.1688.com</t>
  </si>
  <si>
    <t>gray</t>
  </si>
  <si>
    <t>https://detail.1688.com/offer/596184878448.html</t>
  </si>
  <si>
    <t>Order volume (Cubic meter)</t>
  </si>
  <si>
    <t>https://liuyang186.1688.com</t>
  </si>
  <si>
    <t>black</t>
  </si>
  <si>
    <t>XS</t>
  </si>
  <si>
    <t>https://detail.1688.com/offer/572095858157.html</t>
  </si>
  <si>
    <t>Int shipping cost (USD)</t>
  </si>
  <si>
    <t>S</t>
  </si>
  <si>
    <t>Int shipping cost per unit (USD)</t>
  </si>
  <si>
    <t>M</t>
  </si>
  <si>
    <t>https://shop1351184423010.1688.com</t>
  </si>
  <si>
    <t>as photo</t>
  </si>
  <si>
    <t>https://detail.1688.com/offer/595924341229.html</t>
  </si>
  <si>
    <t>COGS (Cost goods sold)</t>
  </si>
  <si>
    <t>PC + Agent + Local</t>
  </si>
  <si>
    <t>OP (Price of original currency)</t>
  </si>
  <si>
    <t>L</t>
  </si>
  <si>
    <t>TPC (Total product cost)</t>
  </si>
  <si>
    <t>PC + Agent + Local + Int</t>
  </si>
  <si>
    <t>https://shop1366736621382.1688.com</t>
  </si>
  <si>
    <t>free</t>
  </si>
  <si>
    <t>https://detail.1688.com/offer/590819468991.html</t>
  </si>
  <si>
    <t>DP (Display price)</t>
  </si>
  <si>
    <t>(COGS + INT) * Margin multiplier</t>
  </si>
  <si>
    <t>https://yogo21.1688.com</t>
  </si>
  <si>
    <t>https://detail.1688.com/offer/595852996937.html</t>
  </si>
  <si>
    <t>PC (Product cost)</t>
  </si>
  <si>
    <t>OP/Exchange Rate</t>
  </si>
  <si>
    <t>AGC (Agent cost)</t>
  </si>
  <si>
    <t>1.5/pcs</t>
  </si>
  <si>
    <t>LSC (Local shipping cost)</t>
  </si>
  <si>
    <t>0.5/pcs</t>
  </si>
  <si>
    <t>INT (International shipping cost)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</si>
</sst>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6" fillId="7" borderId="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ill="1"/>
    <xf numFmtId="0" fontId="0" fillId="3" borderId="0" xfId="0" applyFill="1"/>
    <xf numFmtId="0" fontId="1" fillId="0" borderId="0" xfId="10" applyAlignment="1"/>
    <xf numFmtId="0" fontId="2" fillId="0" borderId="0" xfId="0" applyFont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596184878448.html" TargetMode="External"/><Relationship Id="rId8" Type="http://schemas.openxmlformats.org/officeDocument/2006/relationships/hyperlink" Target="https://shop1366736621382.1688.com/" TargetMode="External"/><Relationship Id="rId7" Type="http://schemas.openxmlformats.org/officeDocument/2006/relationships/hyperlink" Target="https://detail.1688.com/offer/590819468991.html" TargetMode="External"/><Relationship Id="rId6" Type="http://schemas.openxmlformats.org/officeDocument/2006/relationships/hyperlink" Target="https://yogo21.1688.com/" TargetMode="External"/><Relationship Id="rId5" Type="http://schemas.openxmlformats.org/officeDocument/2006/relationships/hyperlink" Target="https://detail.1688.com/offer/595852996937.html" TargetMode="External"/><Relationship Id="rId4" Type="http://schemas.openxmlformats.org/officeDocument/2006/relationships/hyperlink" Target="https://liuyang186.1688.com/" TargetMode="External"/><Relationship Id="rId3" Type="http://schemas.openxmlformats.org/officeDocument/2006/relationships/hyperlink" Target="https://detail.1688.com/offer/572095858157.html" TargetMode="External"/><Relationship Id="rId2" Type="http://schemas.openxmlformats.org/officeDocument/2006/relationships/hyperlink" Target="https://shop1351184423010.1688.com/" TargetMode="External"/><Relationship Id="rId10" Type="http://schemas.openxmlformats.org/officeDocument/2006/relationships/hyperlink" Target="https://hxy214.1688.com/" TargetMode="External"/><Relationship Id="rId1" Type="http://schemas.openxmlformats.org/officeDocument/2006/relationships/hyperlink" Target="https://detail.1688.com/offer/5959243412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workbookViewId="0">
      <selection activeCell="H18" sqref="H18"/>
    </sheetView>
  </sheetViews>
  <sheetFormatPr defaultColWidth="9" defaultRowHeight="14.25"/>
  <cols>
    <col min="1" max="1" width="33.375" customWidth="1"/>
    <col min="2" max="2" width="9.875" customWidth="1"/>
    <col min="3" max="3" width="8.125" customWidth="1"/>
    <col min="4" max="4" width="4.375" customWidth="1"/>
    <col min="5" max="5" width="8.625" customWidth="1"/>
    <col min="6" max="7" width="9.625" customWidth="1"/>
    <col min="8" max="8" width="43.25" customWidth="1"/>
    <col min="9" max="9" width="4.5" customWidth="1"/>
    <col min="10" max="10" width="20.125" style="1" customWidth="1"/>
    <col min="11" max="11" width="5.375" customWidth="1"/>
    <col min="12" max="12" width="5.625" customWidth="1"/>
    <col min="13" max="13" width="2.75" customWidth="1"/>
    <col min="14" max="14" width="5.625" customWidth="1"/>
    <col min="15" max="15" width="28.5" customWidth="1"/>
    <col min="16" max="16" width="4.25" customWidth="1"/>
    <col min="17" max="17" width="4.375" customWidth="1"/>
    <col min="18" max="18" width="4.25" customWidth="1"/>
    <col min="19" max="19" width="4.5" customWidth="1"/>
    <col min="20" max="20" width="4" customWidth="1"/>
    <col min="21" max="21" width="3.875" customWidth="1"/>
    <col min="22" max="22" width="5.125" customWidth="1"/>
    <col min="23" max="24" width="27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s="1" t="s">
        <v>8</v>
      </c>
      <c r="K1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t="s">
        <v>20</v>
      </c>
      <c r="W1" s="5" t="s">
        <v>21</v>
      </c>
    </row>
    <row r="2" spans="1:23">
      <c r="A2" t="s">
        <v>22</v>
      </c>
      <c r="C2" t="s">
        <v>23</v>
      </c>
      <c r="E2" s="2">
        <v>100</v>
      </c>
      <c r="F2">
        <v>18</v>
      </c>
      <c r="G2">
        <f t="shared" ref="G2:G10" si="0">F2*E2</f>
        <v>1800</v>
      </c>
      <c r="H2" t="s">
        <v>24</v>
      </c>
      <c r="W2" s="5" t="s">
        <v>25</v>
      </c>
    </row>
    <row r="3" spans="1:23">
      <c r="A3" t="s">
        <v>26</v>
      </c>
      <c r="C3" t="s">
        <v>27</v>
      </c>
      <c r="D3" t="s">
        <v>28</v>
      </c>
      <c r="E3" s="3">
        <v>0</v>
      </c>
      <c r="F3">
        <v>15</v>
      </c>
      <c r="G3">
        <f t="shared" si="0"/>
        <v>0</v>
      </c>
      <c r="H3" t="s">
        <v>29</v>
      </c>
      <c r="W3" s="5" t="s">
        <v>30</v>
      </c>
    </row>
    <row r="4" spans="1:23">
      <c r="A4" t="s">
        <v>26</v>
      </c>
      <c r="C4" t="s">
        <v>27</v>
      </c>
      <c r="D4" t="s">
        <v>31</v>
      </c>
      <c r="E4" s="3">
        <v>9</v>
      </c>
      <c r="F4">
        <v>15</v>
      </c>
      <c r="G4">
        <f t="shared" si="0"/>
        <v>135</v>
      </c>
      <c r="H4" t="s">
        <v>29</v>
      </c>
      <c r="T4" s="5"/>
      <c r="W4" s="5" t="s">
        <v>32</v>
      </c>
    </row>
    <row r="5" spans="1:8">
      <c r="A5" t="s">
        <v>26</v>
      </c>
      <c r="C5" t="s">
        <v>27</v>
      </c>
      <c r="D5" t="s">
        <v>33</v>
      </c>
      <c r="E5" s="2">
        <v>10</v>
      </c>
      <c r="F5">
        <v>15</v>
      </c>
      <c r="G5">
        <f t="shared" si="0"/>
        <v>150</v>
      </c>
      <c r="H5" t="s">
        <v>29</v>
      </c>
    </row>
    <row r="6" spans="1:24">
      <c r="A6" t="s">
        <v>34</v>
      </c>
      <c r="C6" t="s">
        <v>35</v>
      </c>
      <c r="D6" t="s">
        <v>31</v>
      </c>
      <c r="E6" s="2">
        <v>4</v>
      </c>
      <c r="F6">
        <v>25.5</v>
      </c>
      <c r="G6">
        <f t="shared" si="0"/>
        <v>102</v>
      </c>
      <c r="H6" s="4" t="s">
        <v>36</v>
      </c>
      <c r="W6" s="5" t="s">
        <v>37</v>
      </c>
      <c r="X6" t="s">
        <v>38</v>
      </c>
    </row>
    <row r="7" spans="1:23">
      <c r="A7" t="s">
        <v>34</v>
      </c>
      <c r="C7" t="s">
        <v>35</v>
      </c>
      <c r="D7" t="s">
        <v>33</v>
      </c>
      <c r="E7" s="2">
        <v>8</v>
      </c>
      <c r="F7">
        <v>25.5</v>
      </c>
      <c r="G7">
        <f t="shared" si="0"/>
        <v>204</v>
      </c>
      <c r="H7" t="s">
        <v>36</v>
      </c>
      <c r="W7" s="5" t="s">
        <v>39</v>
      </c>
    </row>
    <row r="8" spans="1:24">
      <c r="A8" t="s">
        <v>34</v>
      </c>
      <c r="C8" t="s">
        <v>35</v>
      </c>
      <c r="D8" t="s">
        <v>40</v>
      </c>
      <c r="E8" s="2">
        <v>7</v>
      </c>
      <c r="F8">
        <v>25.5</v>
      </c>
      <c r="G8">
        <f t="shared" si="0"/>
        <v>178.5</v>
      </c>
      <c r="H8" t="s">
        <v>36</v>
      </c>
      <c r="W8" s="5" t="s">
        <v>41</v>
      </c>
      <c r="X8" t="s">
        <v>42</v>
      </c>
    </row>
    <row r="9" spans="1:24">
      <c r="A9" t="s">
        <v>43</v>
      </c>
      <c r="C9" t="s">
        <v>35</v>
      </c>
      <c r="D9" t="s">
        <v>44</v>
      </c>
      <c r="E9" s="3">
        <v>0</v>
      </c>
      <c r="F9">
        <v>44</v>
      </c>
      <c r="G9">
        <f t="shared" si="0"/>
        <v>0</v>
      </c>
      <c r="H9" t="s">
        <v>45</v>
      </c>
      <c r="J9" s="4"/>
      <c r="W9" s="5" t="s">
        <v>46</v>
      </c>
      <c r="X9" t="s">
        <v>47</v>
      </c>
    </row>
    <row r="10" spans="1:24">
      <c r="A10" t="s">
        <v>48</v>
      </c>
      <c r="C10" t="s">
        <v>35</v>
      </c>
      <c r="E10" s="3">
        <v>0</v>
      </c>
      <c r="F10">
        <v>30</v>
      </c>
      <c r="G10">
        <f t="shared" si="0"/>
        <v>0</v>
      </c>
      <c r="H10" t="s">
        <v>49</v>
      </c>
      <c r="W10" s="5" t="s">
        <v>50</v>
      </c>
      <c r="X10" t="s">
        <v>51</v>
      </c>
    </row>
    <row r="11" spans="5:15">
      <c r="E11">
        <f>SUM(E2:E10)</f>
        <v>138</v>
      </c>
      <c r="G11">
        <f>SUM(G2:G10)</f>
        <v>2569.5</v>
      </c>
      <c r="O11" s="5" t="s">
        <v>52</v>
      </c>
    </row>
    <row r="12" spans="5:15">
      <c r="E12" t="s">
        <v>53</v>
      </c>
      <c r="G12">
        <f>E11*1.5</f>
        <v>207</v>
      </c>
      <c r="O12" s="5" t="s">
        <v>54</v>
      </c>
    </row>
    <row r="13" spans="5:15">
      <c r="E13" t="s">
        <v>55</v>
      </c>
      <c r="G13">
        <f>E11*0.5</f>
        <v>69</v>
      </c>
      <c r="O13" s="5" t="s">
        <v>56</v>
      </c>
    </row>
    <row r="14" spans="7:7">
      <c r="G14">
        <f>SUM(G11:G13)</f>
        <v>2845.5</v>
      </c>
    </row>
  </sheetData>
  <sortState ref="A2:I10">
    <sortCondition ref="A2:A10"/>
    <sortCondition ref="H2:H10"/>
  </sortState>
  <hyperlinks>
    <hyperlink ref="H6" r:id="rId1" display="https://detail.1688.com/offer/595924341229.html"/>
    <hyperlink ref="H3:H4" r:id="rId1" display="https://detail.1688.com/offer/572095858157.html"/>
    <hyperlink ref="A6" r:id="rId2" display="https://shop1351184423010.1688.com"/>
    <hyperlink ref="H3" r:id="rId3" display="https://detail.1688.com/offer/572095858157.html"/>
    <hyperlink ref="A3" r:id="rId4" display="https://liuyang186.1688.com"/>
    <hyperlink ref="A6:A7" r:id="rId4" display="https://shop1351184423010.1688.com"/>
    <hyperlink ref="H10" r:id="rId5" display="https://detail.1688.com/offer/595852996937.html"/>
    <hyperlink ref="A10" r:id="rId6" display="https://yogo21.1688.com"/>
    <hyperlink ref="H9" r:id="rId7" display="https://detail.1688.com/offer/590819468991.html"/>
    <hyperlink ref="A9" r:id="rId8" display="https://shop1366736621382.1688.com"/>
    <hyperlink ref="H2" r:id="rId9" display="https://detail.1688.com/offer/596184878448.html"/>
    <hyperlink ref="A2" r:id="rId10" display="https://hxy214.1688.com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2019-06-06T08:40:00Z</dcterms:created>
  <dcterms:modified xsi:type="dcterms:W3CDTF">2019-06-14T06:48:15Z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